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L" sheetId="1" r:id="rId4"/>
    <sheet state="visible" name="COGS Calculator" sheetId="2" r:id="rId5"/>
  </sheets>
  <definedNames/>
  <calcPr/>
  <extLst>
    <ext uri="GoogleSheetsCustomDataVersion1">
      <go:sheetsCustomData xmlns:go="http://customooxmlschemas.google.com/" r:id="rId6" roundtripDataSignature="AMtx7mipZSbgeYY0Kxu8OrSZ0cgfLrMhi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4">
      <text>
        <t xml:space="preserve">======
ID#AAAAT5izL7A
tc={309667B6-69A3-43D9-B499-7D77A31336D8}    (2022-01-05 16:02:19)
[Threaded comment]
Your version of Excel allows you to read this threaded comment; however, any edits to it will get removed if the file is opened in a newer version of Excel. Learn more: https://go.microsoft.com/fwlink/?linkid=870924
Comment:
    include assembly labor</t>
      </text>
    </comment>
  </commentList>
  <extLst>
    <ext uri="GoogleSheetsCustomDataVersion1">
      <go:sheetsCustomData xmlns:go="http://customooxmlschemas.google.com/" r:id="rId1" roundtripDataSignature="AMtx7miWyZUgt4G6X0Brb6dz5JCzaBcEQg=="/>
    </ext>
  </extLst>
</comments>
</file>

<file path=xl/sharedStrings.xml><?xml version="1.0" encoding="utf-8"?>
<sst xmlns="http://schemas.openxmlformats.org/spreadsheetml/2006/main" count="114" uniqueCount="72">
  <si>
    <t>PROJECTIONS (with Sales Plan &amp; Cash Estimate)</t>
  </si>
  <si>
    <t>BLUE = formula</t>
  </si>
  <si>
    <t>Product Company</t>
  </si>
  <si>
    <t>PRICE / COGS</t>
  </si>
  <si>
    <t>Price</t>
  </si>
  <si>
    <t>COGS</t>
  </si>
  <si>
    <t>Item 1 retail</t>
  </si>
  <si>
    <t xml:space="preserve">FILL IN your selling price and cost of goods sold </t>
  </si>
  <si>
    <t>Item 2 retail</t>
  </si>
  <si>
    <t xml:space="preserve"> </t>
  </si>
  <si>
    <t>Item 1 Distributor</t>
  </si>
  <si>
    <t>Item 2 Distributor</t>
  </si>
  <si>
    <t>Item 1 Wholesale</t>
  </si>
  <si>
    <t>Item 2 Wholesale</t>
  </si>
  <si>
    <t>Shipping</t>
  </si>
  <si>
    <t>FILL IN how many units you expect to sell</t>
  </si>
  <si>
    <t>SALES PLAN</t>
  </si>
  <si>
    <t># of customers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</si>
  <si>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</si>
  <si>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</si>
  <si>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</si>
  <si>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</si>
  <si>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</si>
  <si>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</si>
  <si>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</si>
  <si>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</si>
  <si>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</si>
  <si>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</si>
  <si>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</si>
  <si>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</si>
  <si>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12 month TTL</t>
  </si>
  <si>
    <t>TOTAL ITEMS</t>
  </si>
  <si>
    <t>Income</t>
  </si>
  <si>
    <t>Shipping &amp; Handling</t>
  </si>
  <si>
    <t>Total Income</t>
  </si>
  <si>
    <t>TOTAL COGS</t>
  </si>
  <si>
    <t>Gross Profit</t>
  </si>
  <si>
    <t>Operating Expenses</t>
  </si>
  <si>
    <t>Person 1</t>
  </si>
  <si>
    <t>Person 2</t>
  </si>
  <si>
    <t>Person 3</t>
  </si>
  <si>
    <t>Bookeeping</t>
  </si>
  <si>
    <t>Marketing/Sales</t>
  </si>
  <si>
    <t>Logistics</t>
  </si>
  <si>
    <t>??</t>
  </si>
  <si>
    <t>Payroll exp. (20%)</t>
  </si>
  <si>
    <t xml:space="preserve">  Total Payroll</t>
  </si>
  <si>
    <t>Utilities</t>
  </si>
  <si>
    <t>Phone</t>
  </si>
  <si>
    <t>Internet</t>
  </si>
  <si>
    <t>website</t>
  </si>
  <si>
    <t>travel &amp; related exp.</t>
  </si>
  <si>
    <t>other marketing</t>
  </si>
  <si>
    <t>Subscriptions</t>
  </si>
  <si>
    <t>Insurance</t>
  </si>
  <si>
    <t>Legal &amp; Professional Fees</t>
  </si>
  <si>
    <t>Office Supplies &amp; Software</t>
  </si>
  <si>
    <t>Payroll Service Fee</t>
  </si>
  <si>
    <t>Bank Charges &amp; Fees</t>
  </si>
  <si>
    <t>Taxes &amp; Licenses</t>
  </si>
  <si>
    <t>TOTAL EXPENSES</t>
  </si>
  <si>
    <t>Net Operating Income</t>
  </si>
  <si>
    <t>Beginning Cash*</t>
  </si>
  <si>
    <t>Loans / Investments</t>
  </si>
  <si>
    <t>Ending Cash</t>
  </si>
  <si>
    <t>*Enter Beginning Cash amount</t>
  </si>
  <si>
    <t>COPY AND PASTE AS NEEDED FOR MULTIPLE ITEMS</t>
  </si>
  <si>
    <t>Per Service/Product</t>
  </si>
  <si>
    <t>Cost</t>
  </si>
  <si>
    <t>Direct Labor</t>
  </si>
  <si>
    <t>Direct Product expense</t>
  </si>
  <si>
    <t>show revenue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</si>
</sst>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\ yyyy"/>
    <numFmt numFmtId="165" formatCode="mmm\ yyyy"/>
    <numFmt numFmtId="166" formatCode="#,##0.00\ _€"/>
    <numFmt numFmtId="167" formatCode="&quot;$&quot;#,##0.00"/>
    <numFmt numFmtId="168" formatCode="&quot;$&quot;* #,##0.00\ _€"/>
  </numFmts>
  <fonts count="36">
    <font>
      <sz val="11.0"/>
      <color theme="1"/>
      <name val="Calibri"/>
      <scheme val="minor"/>
    </font>
    <font>
      <color theme="1"/>
      <name val="Calibri"/>
    </font>
    <font>
      <b/>
      <sz val="14.0"/>
      <color rgb="FF073763"/>
      <name val="Arial"/>
    </font>
    <font>
      <b/>
      <sz val="14.0"/>
      <color rgb="FF000000"/>
      <name val="Arial"/>
    </font>
    <font>
      <sz val="18.0"/>
      <color theme="1"/>
      <name val="Calibri"/>
    </font>
    <font>
      <b/>
      <sz val="12.0"/>
      <color rgb="FF1155CC"/>
      <name val="Calibri"/>
    </font>
    <font>
      <b/>
      <sz val="10.0"/>
      <color rgb="FF000000"/>
      <name val="Arial"/>
    </font>
    <font>
      <b/>
      <u/>
      <sz val="11.0"/>
      <color rgb="FF980000"/>
      <name val="Calibri"/>
    </font>
    <font>
      <sz val="11.0"/>
      <color theme="1"/>
      <name val="Calibri"/>
    </font>
    <font>
      <b/>
      <u/>
      <sz val="11.0"/>
      <color rgb="FFD11242"/>
      <name val="Calibri"/>
    </font>
    <font>
      <b/>
      <sz val="10.0"/>
      <color theme="1"/>
      <name val="Calibri"/>
    </font>
    <font>
      <color theme="1"/>
      <name val="Calibri"/>
      <scheme val="minor"/>
    </font>
    <font>
      <b/>
      <sz val="12.0"/>
      <color rgb="FFD11242"/>
      <name val="Calibri"/>
    </font>
    <font>
      <b/>
      <sz val="9.0"/>
      <color rgb="FF000000"/>
      <name val="Arial"/>
    </font>
    <font>
      <b/>
      <sz val="12.0"/>
      <color theme="1"/>
      <name val="Calibri"/>
    </font>
    <font>
      <sz val="8.0"/>
      <color rgb="FF0000FF"/>
      <name val="Arial"/>
    </font>
    <font>
      <b/>
      <sz val="8.0"/>
      <color rgb="FF000000"/>
      <name val="Arial"/>
    </font>
    <font>
      <b/>
      <sz val="8.0"/>
      <color rgb="FF1155CC"/>
      <name val="Arial"/>
    </font>
    <font>
      <b/>
      <sz val="9.0"/>
      <color rgb="FF0000FF"/>
      <name val="Arial"/>
    </font>
    <font>
      <b/>
      <sz val="12.0"/>
      <color rgb="FF0B5394"/>
      <name val="Arial"/>
    </font>
    <font>
      <sz val="8.0"/>
      <color rgb="FF000000"/>
      <name val="Arial"/>
    </font>
    <font>
      <b/>
      <sz val="10.0"/>
      <color rgb="FF0000FF"/>
      <name val="Calibri"/>
    </font>
    <font>
      <b/>
      <sz val="8.0"/>
      <color theme="4"/>
      <name val="Arial"/>
    </font>
    <font>
      <sz val="11.0"/>
      <color theme="4"/>
      <name val="Arial"/>
    </font>
    <font>
      <b/>
      <sz val="8.0"/>
      <color rgb="FF0B5394"/>
      <name val="Arial"/>
    </font>
    <font>
      <sz val="8.0"/>
      <color rgb="FF4472C4"/>
      <name val="Arial"/>
    </font>
    <font>
      <sz val="8.0"/>
      <color theme="4"/>
      <name val="Arial"/>
    </font>
    <font>
      <sz val="8.0"/>
      <color theme="1"/>
      <name val="Arial"/>
    </font>
    <font>
      <sz val="11.0"/>
      <color theme="1"/>
      <name val="Arial"/>
    </font>
    <font>
      <b/>
      <sz val="8.0"/>
      <color rgb="FF4472C4"/>
      <name val="Arial"/>
    </font>
    <font>
      <b/>
      <sz val="8.0"/>
      <color rgb="FF0000FF"/>
      <name val="Arial"/>
    </font>
    <font>
      <color rgb="FF0000FF"/>
      <name val="Calibri"/>
    </font>
    <font>
      <sz val="8.0"/>
      <color rgb="FF1155CC"/>
      <name val="Arial"/>
    </font>
    <font>
      <sz val="11.0"/>
      <color rgb="FF1155CC"/>
      <name val="Calibri"/>
    </font>
    <font>
      <color rgb="FF0000FF"/>
      <name val="Calibri"/>
      <scheme val="minor"/>
    </font>
    <font>
      <b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EFEAF9"/>
        <bgColor rgb="FFEFEAF9"/>
      </patternFill>
    </fill>
    <fill>
      <patternFill patternType="solid">
        <fgColor rgb="FFCFE2F3"/>
        <bgColor rgb="FFCFE2F3"/>
      </patternFill>
    </fill>
  </fills>
  <borders count="4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2" fontId="5" numFmtId="0" xfId="0" applyBorder="1" applyFill="1" applyFont="1"/>
    <xf borderId="0" fillId="0" fontId="6" numFmtId="0" xfId="0" applyAlignment="1" applyFont="1">
      <alignment horizontal="left" readingOrder="0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0" fillId="3" fontId="11" numFmtId="0" xfId="0" applyFill="1" applyFont="1"/>
    <xf borderId="0" fillId="3" fontId="1" numFmtId="0" xfId="0" applyFont="1"/>
    <xf borderId="0" fillId="0" fontId="12" numFmtId="0" xfId="0" applyFont="1"/>
    <xf borderId="0" fillId="0" fontId="13" numFmtId="0" xfId="0" applyAlignment="1" applyFont="1">
      <alignment horizontal="center" shrinkToFit="0" wrapText="1"/>
    </xf>
    <xf borderId="0" fillId="0" fontId="13" numFmtId="164" xfId="0" applyAlignment="1" applyFont="1" applyNumberFormat="1">
      <alignment horizontal="center" shrinkToFit="0" wrapText="1"/>
    </xf>
    <xf borderId="0" fillId="0" fontId="13" numFmtId="165" xfId="0" applyAlignment="1" applyFont="1" applyNumberFormat="1">
      <alignment horizontal="center" shrinkToFit="0" wrapText="1"/>
    </xf>
    <xf borderId="0" fillId="0" fontId="14" numFmtId="0" xfId="0" applyFont="1"/>
    <xf borderId="2" fillId="0" fontId="13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readingOrder="0"/>
    </xf>
    <xf borderId="0" fillId="0" fontId="15" numFmtId="166" xfId="0" applyAlignment="1" applyFont="1" applyNumberFormat="1">
      <alignment horizontal="right" shrinkToFit="0" wrapText="1"/>
    </xf>
    <xf borderId="0" fillId="0" fontId="11" numFmtId="0" xfId="0" applyAlignment="1" applyFont="1">
      <alignment readingOrder="0"/>
    </xf>
    <xf borderId="0" fillId="0" fontId="16" numFmtId="0" xfId="0" applyAlignment="1" applyFont="1">
      <alignment horizontal="left" shrinkToFit="0" wrapText="1"/>
    </xf>
    <xf borderId="0" fillId="0" fontId="17" numFmtId="0" xfId="0" applyAlignment="1" applyFont="1">
      <alignment horizontal="left" shrinkToFit="0" wrapText="1"/>
    </xf>
    <xf borderId="0" fillId="0" fontId="18" numFmtId="0" xfId="0" applyAlignment="1" applyFont="1">
      <alignment horizontal="center" shrinkToFit="0" wrapText="1"/>
    </xf>
    <xf borderId="0" fillId="0" fontId="19" numFmtId="0" xfId="0" applyAlignment="1" applyFont="1">
      <alignment horizontal="left" shrinkToFit="0" wrapText="1"/>
    </xf>
    <xf borderId="0" fillId="0" fontId="20" numFmtId="166" xfId="0" applyAlignment="1" applyFont="1" applyNumberFormat="1">
      <alignment shrinkToFit="0" wrapText="1"/>
    </xf>
    <xf borderId="0" fillId="0" fontId="21" numFmtId="0" xfId="0" applyFont="1"/>
    <xf borderId="0" fillId="0" fontId="20" numFmtId="166" xfId="0" applyAlignment="1" applyFont="1" applyNumberFormat="1">
      <alignment horizontal="right" shrinkToFit="0" wrapText="1"/>
    </xf>
    <xf borderId="0" fillId="0" fontId="8" numFmtId="167" xfId="0" applyFont="1" applyNumberFormat="1"/>
    <xf borderId="0" fillId="0" fontId="22" numFmtId="0" xfId="0" applyAlignment="1" applyFont="1">
      <alignment horizontal="left" shrinkToFit="0" wrapText="1"/>
    </xf>
    <xf borderId="3" fillId="0" fontId="22" numFmtId="168" xfId="0" applyAlignment="1" applyBorder="1" applyFont="1" applyNumberFormat="1">
      <alignment horizontal="right" shrinkToFit="0" wrapText="1"/>
    </xf>
    <xf borderId="0" fillId="0" fontId="23" numFmtId="0" xfId="0" applyFont="1"/>
    <xf borderId="0" fillId="0" fontId="8" numFmtId="168" xfId="0" applyFont="1" applyNumberFormat="1"/>
    <xf borderId="0" fillId="0" fontId="24" numFmtId="0" xfId="0" applyAlignment="1" applyFont="1">
      <alignment horizontal="left" shrinkToFit="0" wrapText="1"/>
    </xf>
    <xf borderId="0" fillId="0" fontId="25" numFmtId="166" xfId="0" applyAlignment="1" applyFont="1" applyNumberFormat="1">
      <alignment horizontal="right" shrinkToFit="0" vertical="bottom" wrapText="1"/>
    </xf>
    <xf borderId="0" fillId="0" fontId="26" numFmtId="166" xfId="0" applyAlignment="1" applyFont="1" applyNumberFormat="1">
      <alignment horizontal="right" shrinkToFit="0" wrapText="1"/>
    </xf>
    <xf borderId="2" fillId="0" fontId="22" numFmtId="0" xfId="0" applyAlignment="1" applyBorder="1" applyFont="1">
      <alignment horizontal="left" shrinkToFit="0" wrapText="1"/>
    </xf>
    <xf borderId="2" fillId="0" fontId="26" numFmtId="166" xfId="0" applyAlignment="1" applyBorder="1" applyFont="1" applyNumberFormat="1">
      <alignment shrinkToFit="0" wrapText="1"/>
    </xf>
    <xf borderId="2" fillId="0" fontId="26" numFmtId="166" xfId="0" applyAlignment="1" applyBorder="1" applyFont="1" applyNumberFormat="1">
      <alignment horizontal="right" shrinkToFit="0" wrapText="1"/>
    </xf>
    <xf borderId="2" fillId="0" fontId="23" numFmtId="0" xfId="0" applyBorder="1" applyFont="1"/>
    <xf borderId="0" fillId="0" fontId="26" numFmtId="166" xfId="0" applyAlignment="1" applyFont="1" applyNumberFormat="1">
      <alignment shrinkToFit="0" wrapText="1"/>
    </xf>
    <xf borderId="0" fillId="0" fontId="27" numFmtId="0" xfId="0" applyFont="1"/>
    <xf borderId="0" fillId="0" fontId="20" numFmtId="0" xfId="0" applyAlignment="1" applyFont="1">
      <alignment horizontal="left" shrinkToFit="0" wrapText="1"/>
    </xf>
    <xf borderId="0" fillId="0" fontId="28" numFmtId="0" xfId="0" applyFont="1"/>
    <xf borderId="0" fillId="0" fontId="29" numFmtId="0" xfId="0" applyAlignment="1" applyFont="1">
      <alignment horizontal="left" shrinkToFit="0" wrapText="1"/>
    </xf>
    <xf borderId="0" fillId="0" fontId="30" numFmtId="0" xfId="0" applyAlignment="1" applyFont="1">
      <alignment horizontal="left" shrinkToFit="0" wrapText="1"/>
    </xf>
    <xf borderId="0" fillId="0" fontId="15" numFmtId="166" xfId="0" applyAlignment="1" applyFont="1" applyNumberFormat="1">
      <alignment shrinkToFit="0" wrapText="1"/>
    </xf>
    <xf borderId="0" fillId="0" fontId="31" numFmtId="0" xfId="0" applyFont="1"/>
    <xf borderId="0" fillId="0" fontId="32" numFmtId="166" xfId="0" applyAlignment="1" applyFont="1" applyNumberFormat="1">
      <alignment horizontal="right" shrinkToFit="0" wrapText="1"/>
    </xf>
    <xf borderId="0" fillId="0" fontId="33" numFmtId="166" xfId="0" applyFont="1" applyNumberFormat="1"/>
    <xf borderId="0" fillId="0" fontId="34" numFmtId="0" xfId="0" applyFont="1"/>
    <xf borderId="0" fillId="0" fontId="11" numFmtId="0" xfId="0" applyFont="1"/>
    <xf borderId="0" fillId="0" fontId="31" numFmtId="166" xfId="0" applyFont="1" applyNumberFormat="1"/>
    <xf borderId="0" fillId="0" fontId="31" numFmtId="0" xfId="0" applyAlignment="1" applyFont="1">
      <alignment readingOrder="0"/>
    </xf>
    <xf borderId="0" fillId="4" fontId="11" numFmtId="0" xfId="0" applyAlignment="1" applyFill="1" applyFont="1">
      <alignment readingOrder="0" shrinkToFit="0" wrapText="0"/>
    </xf>
    <xf borderId="0" fillId="4" fontId="11" numFmtId="0" xfId="0" applyFont="1"/>
    <xf borderId="2" fillId="0" fontId="3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71575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9.0"/>
  </cols>
  <sheetData>
    <row r="1" ht="71.25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</row>
    <row r="2">
      <c r="A2" s="5" t="s">
        <v>1</v>
      </c>
      <c r="B2" s="6" t="s">
        <v>2</v>
      </c>
      <c r="C2" s="7"/>
      <c r="E2" s="7"/>
      <c r="H2" s="7"/>
      <c r="I2" s="7"/>
      <c r="J2" s="7"/>
      <c r="K2" s="7"/>
      <c r="L2" s="7"/>
      <c r="M2" s="7"/>
      <c r="N2" s="7"/>
    </row>
    <row r="3">
      <c r="A3" s="8"/>
      <c r="B3" s="9"/>
      <c r="C3" s="9"/>
      <c r="G3" s="3"/>
    </row>
    <row r="4">
      <c r="A4" s="10" t="s">
        <v>3</v>
      </c>
      <c r="B4" s="9" t="s">
        <v>4</v>
      </c>
      <c r="C4" s="9" t="s">
        <v>5</v>
      </c>
    </row>
    <row r="5">
      <c r="A5" s="11" t="s">
        <v>6</v>
      </c>
      <c r="B5" s="9">
        <v>40.0</v>
      </c>
      <c r="C5" s="9">
        <v>25.0</v>
      </c>
      <c r="D5" s="12" t="s">
        <v>7</v>
      </c>
      <c r="E5" s="12"/>
      <c r="F5" s="12"/>
      <c r="G5" s="7"/>
    </row>
    <row r="6">
      <c r="A6" s="11" t="s">
        <v>8</v>
      </c>
      <c r="B6" s="9">
        <v>43.0</v>
      </c>
      <c r="C6" s="9">
        <v>18.0</v>
      </c>
      <c r="F6" s="1" t="s">
        <v>9</v>
      </c>
      <c r="G6" s="7" t="s">
        <v>9</v>
      </c>
    </row>
    <row r="7">
      <c r="A7" s="11" t="s">
        <v>10</v>
      </c>
      <c r="B7" s="9">
        <v>30.0</v>
      </c>
      <c r="C7" s="9">
        <v>25.0</v>
      </c>
    </row>
    <row r="8">
      <c r="A8" s="11" t="s">
        <v>11</v>
      </c>
      <c r="B8" s="9">
        <v>32.0</v>
      </c>
      <c r="C8" s="9">
        <v>18.0</v>
      </c>
    </row>
    <row r="9">
      <c r="A9" s="11" t="s">
        <v>12</v>
      </c>
      <c r="B9" s="9">
        <v>25.0</v>
      </c>
      <c r="C9" s="9">
        <v>12.0</v>
      </c>
    </row>
    <row r="10">
      <c r="A10" s="11" t="s">
        <v>13</v>
      </c>
      <c r="B10" s="9">
        <v>26.0</v>
      </c>
      <c r="C10" s="9">
        <v>13.0</v>
      </c>
    </row>
    <row r="11">
      <c r="A11" s="11" t="s">
        <v>14</v>
      </c>
      <c r="B11" s="9"/>
      <c r="C11" s="9"/>
      <c r="E11" s="13"/>
      <c r="F11" s="13"/>
      <c r="G11" s="13"/>
    </row>
    <row r="12">
      <c r="A12" s="9" t="s">
        <v>9</v>
      </c>
      <c r="B12" s="9" t="s">
        <v>9</v>
      </c>
      <c r="C12" s="9"/>
      <c r="E12" s="12" t="s">
        <v>15</v>
      </c>
      <c r="F12" s="13"/>
      <c r="G12" s="13"/>
    </row>
    <row r="13">
      <c r="A13" s="14" t="s">
        <v>16</v>
      </c>
      <c r="B13" s="15"/>
      <c r="C13" s="15"/>
      <c r="D13" s="15"/>
      <c r="E13" s="15"/>
      <c r="F13" s="15"/>
      <c r="G13" s="16"/>
      <c r="H13" s="16"/>
      <c r="I13" s="16"/>
      <c r="J13" s="15"/>
      <c r="K13" s="17"/>
      <c r="L13" s="17"/>
      <c r="M13" s="17"/>
      <c r="N13" s="15"/>
    </row>
    <row r="14">
      <c r="A14" s="18" t="s">
        <v>17</v>
      </c>
      <c r="B14" s="19" t="s">
        <v>18</v>
      </c>
      <c r="C14" s="19" t="s">
        <v>19</v>
      </c>
      <c r="D14" s="19" t="s">
        <v>20</v>
      </c>
      <c r="E14" s="19" t="s">
        <v>21</v>
      </c>
      <c r="F14" s="19" t="s">
        <v>22</v>
      </c>
      <c r="G14" s="19" t="s">
        <v>23</v>
      </c>
      <c r="H14" s="19" t="s">
        <v>24</v>
      </c>
      <c r="I14" s="19" t="s">
        <v>25</v>
      </c>
      <c r="J14" s="19" t="s">
        <v>26</v>
      </c>
      <c r="K14" s="19" t="s">
        <v>27</v>
      </c>
      <c r="L14" s="19" t="s">
        <v>28</v>
      </c>
      <c r="M14" s="19" t="s">
        <v>29</v>
      </c>
      <c r="N14" s="19" t="s">
        <v>30</v>
      </c>
    </row>
    <row r="15">
      <c r="A15" s="11" t="s">
        <v>6</v>
      </c>
      <c r="B15" s="20">
        <v>3.0</v>
      </c>
      <c r="I15" s="9"/>
      <c r="J15" s="9"/>
      <c r="K15" s="9"/>
      <c r="L15" s="9"/>
      <c r="N15" s="21">
        <f t="shared" ref="N15:N17" si="1">SUM(B15:M15)</f>
        <v>3</v>
      </c>
    </row>
    <row r="16" ht="17.25" customHeight="1">
      <c r="A16" s="11" t="s">
        <v>8</v>
      </c>
      <c r="B16" s="9">
        <v>2.0</v>
      </c>
      <c r="I16" s="9"/>
      <c r="J16" s="9"/>
      <c r="K16" s="9"/>
      <c r="L16" s="9"/>
      <c r="N16" s="21">
        <f t="shared" si="1"/>
        <v>2</v>
      </c>
    </row>
    <row r="17">
      <c r="A17" s="11" t="s">
        <v>10</v>
      </c>
      <c r="C17" s="1">
        <v>1.0</v>
      </c>
      <c r="E17" s="22">
        <v>6.0</v>
      </c>
      <c r="I17" s="9"/>
      <c r="J17" s="9"/>
      <c r="K17" s="9"/>
      <c r="L17" s="9"/>
      <c r="N17" s="21">
        <f t="shared" si="1"/>
        <v>7</v>
      </c>
    </row>
    <row r="18">
      <c r="A18" s="11" t="s">
        <v>11</v>
      </c>
      <c r="E18" s="22">
        <v>22.0</v>
      </c>
      <c r="L18" s="9"/>
      <c r="N18" s="21"/>
    </row>
    <row r="19">
      <c r="A19" s="11" t="s">
        <v>12</v>
      </c>
      <c r="E19" s="1">
        <v>3.0</v>
      </c>
      <c r="L19" s="9"/>
      <c r="N19" s="21"/>
    </row>
    <row r="20">
      <c r="A20" s="11" t="s">
        <v>13</v>
      </c>
      <c r="N20" s="21">
        <f t="shared" ref="N20:N22" si="2">SUM(B20:M20)</f>
        <v>0</v>
      </c>
    </row>
    <row r="21">
      <c r="A21" s="23" t="s">
        <v>9</v>
      </c>
      <c r="B21" s="15"/>
      <c r="C21" s="15"/>
      <c r="D21" s="15"/>
      <c r="E21" s="15"/>
      <c r="F21" s="15"/>
      <c r="G21" s="16"/>
      <c r="H21" s="16"/>
      <c r="I21" s="16"/>
      <c r="J21" s="15"/>
      <c r="K21" s="17"/>
      <c r="L21" s="17"/>
      <c r="M21" s="17"/>
      <c r="N21" s="21">
        <f t="shared" si="2"/>
        <v>0</v>
      </c>
    </row>
    <row r="22">
      <c r="A22" s="24" t="s">
        <v>31</v>
      </c>
      <c r="B22" s="25">
        <f t="shared" ref="B22:M22" si="3">SUM(B15:B20)</f>
        <v>5</v>
      </c>
      <c r="C22" s="25">
        <f t="shared" si="3"/>
        <v>1</v>
      </c>
      <c r="D22" s="25">
        <f t="shared" si="3"/>
        <v>0</v>
      </c>
      <c r="E22" s="25">
        <f t="shared" si="3"/>
        <v>31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  <c r="M22" s="25">
        <f t="shared" si="3"/>
        <v>0</v>
      </c>
      <c r="N22" s="21">
        <f t="shared" si="2"/>
        <v>37</v>
      </c>
    </row>
    <row r="23" ht="15.0" customHeight="1">
      <c r="B23" s="19" t="s">
        <v>18</v>
      </c>
      <c r="C23" s="19" t="s">
        <v>19</v>
      </c>
      <c r="D23" s="19" t="s">
        <v>20</v>
      </c>
      <c r="E23" s="19" t="s">
        <v>21</v>
      </c>
      <c r="F23" s="19" t="s">
        <v>22</v>
      </c>
      <c r="G23" s="19" t="s">
        <v>23</v>
      </c>
      <c r="H23" s="19" t="s">
        <v>24</v>
      </c>
      <c r="I23" s="19" t="s">
        <v>25</v>
      </c>
      <c r="J23" s="19" t="s">
        <v>26</v>
      </c>
      <c r="K23" s="19" t="s">
        <v>27</v>
      </c>
      <c r="L23" s="19" t="s">
        <v>28</v>
      </c>
      <c r="M23" s="19" t="s">
        <v>29</v>
      </c>
      <c r="N23" s="19" t="s">
        <v>30</v>
      </c>
    </row>
    <row r="24" ht="15.0" customHeight="1">
      <c r="A24" s="26" t="s">
        <v>32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ht="15.0" customHeight="1">
      <c r="A25" s="28" t="s">
        <v>6</v>
      </c>
      <c r="B25" s="21">
        <f t="shared" ref="B25:B30" si="5">B5*B15</f>
        <v>120</v>
      </c>
      <c r="C25" s="21">
        <f t="shared" ref="C25:M25" si="4">$B$5*C15</f>
        <v>0</v>
      </c>
      <c r="D25" s="21">
        <f t="shared" si="4"/>
        <v>0</v>
      </c>
      <c r="E25" s="21">
        <f t="shared" si="4"/>
        <v>0</v>
      </c>
      <c r="F25" s="21">
        <f t="shared" si="4"/>
        <v>0</v>
      </c>
      <c r="G25" s="21">
        <f t="shared" si="4"/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 t="shared" si="4"/>
        <v>0</v>
      </c>
      <c r="M25" s="21">
        <f t="shared" si="4"/>
        <v>0</v>
      </c>
      <c r="N25" s="29">
        <f t="shared" ref="N25:N30" si="7">SUM(B25:M25)</f>
        <v>120</v>
      </c>
    </row>
    <row r="26">
      <c r="A26" s="28" t="s">
        <v>8</v>
      </c>
      <c r="B26" s="21">
        <f t="shared" si="5"/>
        <v>86</v>
      </c>
      <c r="C26" s="21">
        <f t="shared" ref="C26:M26" si="6">$B$6*C16</f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1">
        <f t="shared" si="6"/>
        <v>0</v>
      </c>
      <c r="K26" s="21">
        <f t="shared" si="6"/>
        <v>0</v>
      </c>
      <c r="L26" s="21">
        <f t="shared" si="6"/>
        <v>0</v>
      </c>
      <c r="M26" s="21">
        <f t="shared" si="6"/>
        <v>0</v>
      </c>
      <c r="N26" s="29">
        <f t="shared" si="7"/>
        <v>86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>
      <c r="A27" s="28" t="s">
        <v>10</v>
      </c>
      <c r="B27" s="21">
        <f t="shared" si="5"/>
        <v>0</v>
      </c>
      <c r="C27" s="21">
        <f t="shared" ref="C27:M27" si="8">$B$7*C17</f>
        <v>30</v>
      </c>
      <c r="D27" s="21">
        <f t="shared" si="8"/>
        <v>0</v>
      </c>
      <c r="E27" s="21">
        <f t="shared" si="8"/>
        <v>180</v>
      </c>
      <c r="F27" s="21">
        <f t="shared" si="8"/>
        <v>0</v>
      </c>
      <c r="G27" s="21">
        <f t="shared" si="8"/>
        <v>0</v>
      </c>
      <c r="H27" s="21">
        <f t="shared" si="8"/>
        <v>0</v>
      </c>
      <c r="I27" s="21">
        <f t="shared" si="8"/>
        <v>0</v>
      </c>
      <c r="J27" s="21">
        <f t="shared" si="8"/>
        <v>0</v>
      </c>
      <c r="K27" s="21">
        <f t="shared" si="8"/>
        <v>0</v>
      </c>
      <c r="L27" s="21">
        <f t="shared" si="8"/>
        <v>0</v>
      </c>
      <c r="M27" s="21">
        <f t="shared" si="8"/>
        <v>0</v>
      </c>
      <c r="N27" s="29">
        <f t="shared" si="7"/>
        <v>210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ht="15.0" customHeight="1">
      <c r="A28" s="28" t="s">
        <v>11</v>
      </c>
      <c r="B28" s="21">
        <f t="shared" si="5"/>
        <v>0</v>
      </c>
      <c r="C28" s="21">
        <f t="shared" ref="C28:M28" si="9">$B$8*C18</f>
        <v>0</v>
      </c>
      <c r="D28" s="21">
        <f t="shared" si="9"/>
        <v>0</v>
      </c>
      <c r="E28" s="21">
        <f t="shared" si="9"/>
        <v>704</v>
      </c>
      <c r="F28" s="21">
        <f t="shared" si="9"/>
        <v>0</v>
      </c>
      <c r="G28" s="21">
        <f t="shared" si="9"/>
        <v>0</v>
      </c>
      <c r="H28" s="21">
        <f t="shared" si="9"/>
        <v>0</v>
      </c>
      <c r="I28" s="21">
        <f t="shared" si="9"/>
        <v>0</v>
      </c>
      <c r="J28" s="21">
        <f t="shared" si="9"/>
        <v>0</v>
      </c>
      <c r="K28" s="21">
        <f t="shared" si="9"/>
        <v>0</v>
      </c>
      <c r="L28" s="21">
        <f t="shared" si="9"/>
        <v>0</v>
      </c>
      <c r="M28" s="21">
        <f t="shared" si="9"/>
        <v>0</v>
      </c>
      <c r="N28" s="29">
        <f t="shared" si="7"/>
        <v>704</v>
      </c>
    </row>
    <row r="29" ht="15.0" customHeight="1">
      <c r="A29" s="28" t="s">
        <v>12</v>
      </c>
      <c r="B29" s="21">
        <f t="shared" si="5"/>
        <v>0</v>
      </c>
      <c r="C29" s="21">
        <f t="shared" ref="C29:M29" si="10">$B$9*C19</f>
        <v>0</v>
      </c>
      <c r="D29" s="21">
        <f t="shared" si="10"/>
        <v>0</v>
      </c>
      <c r="E29" s="21">
        <f t="shared" si="10"/>
        <v>75</v>
      </c>
      <c r="F29" s="21">
        <f t="shared" si="10"/>
        <v>0</v>
      </c>
      <c r="G29" s="21">
        <f t="shared" si="10"/>
        <v>0</v>
      </c>
      <c r="H29" s="21">
        <f t="shared" si="10"/>
        <v>0</v>
      </c>
      <c r="I29" s="21">
        <f t="shared" si="10"/>
        <v>0</v>
      </c>
      <c r="J29" s="21">
        <f t="shared" si="10"/>
        <v>0</v>
      </c>
      <c r="K29" s="21">
        <f t="shared" si="10"/>
        <v>0</v>
      </c>
      <c r="L29" s="21">
        <f t="shared" si="10"/>
        <v>0</v>
      </c>
      <c r="M29" s="21">
        <f t="shared" si="10"/>
        <v>0</v>
      </c>
      <c r="N29" s="29">
        <f t="shared" si="7"/>
        <v>75</v>
      </c>
    </row>
    <row r="30" ht="15.0" customHeight="1">
      <c r="A30" s="28" t="s">
        <v>13</v>
      </c>
      <c r="B30" s="21">
        <f t="shared" si="5"/>
        <v>0</v>
      </c>
      <c r="C30" s="21">
        <f t="shared" ref="C30:M30" si="11">$B$10*C20</f>
        <v>0</v>
      </c>
      <c r="D30" s="21">
        <f t="shared" si="11"/>
        <v>0</v>
      </c>
      <c r="E30" s="21">
        <f t="shared" si="11"/>
        <v>0</v>
      </c>
      <c r="F30" s="21">
        <f t="shared" si="11"/>
        <v>0</v>
      </c>
      <c r="G30" s="21">
        <f t="shared" si="11"/>
        <v>0</v>
      </c>
      <c r="H30" s="21">
        <f t="shared" si="11"/>
        <v>0</v>
      </c>
      <c r="I30" s="21">
        <f t="shared" si="11"/>
        <v>0</v>
      </c>
      <c r="J30" s="21">
        <f t="shared" si="11"/>
        <v>0</v>
      </c>
      <c r="K30" s="21">
        <f t="shared" si="11"/>
        <v>0</v>
      </c>
      <c r="L30" s="21">
        <f t="shared" si="11"/>
        <v>0</v>
      </c>
      <c r="M30" s="21">
        <f t="shared" si="11"/>
        <v>0</v>
      </c>
      <c r="N30" s="29">
        <f t="shared" si="7"/>
        <v>0</v>
      </c>
    </row>
    <row r="31" ht="15.0" customHeight="1">
      <c r="A31" s="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>
      <c r="A32" s="31" t="s">
        <v>34</v>
      </c>
      <c r="B32" s="32">
        <f t="shared" ref="B32:M32" si="12">SUM(B25:B31)</f>
        <v>206</v>
      </c>
      <c r="C32" s="32">
        <f t="shared" si="12"/>
        <v>30</v>
      </c>
      <c r="D32" s="32">
        <f t="shared" si="12"/>
        <v>0</v>
      </c>
      <c r="E32" s="32">
        <f t="shared" si="12"/>
        <v>959</v>
      </c>
      <c r="F32" s="32">
        <f t="shared" si="12"/>
        <v>0</v>
      </c>
      <c r="G32" s="32">
        <f t="shared" si="12"/>
        <v>0</v>
      </c>
      <c r="H32" s="32">
        <f t="shared" si="12"/>
        <v>0</v>
      </c>
      <c r="I32" s="32">
        <f t="shared" si="12"/>
        <v>0</v>
      </c>
      <c r="J32" s="32">
        <f t="shared" si="12"/>
        <v>0</v>
      </c>
      <c r="K32" s="32">
        <f t="shared" si="12"/>
        <v>0</v>
      </c>
      <c r="L32" s="32">
        <f t="shared" si="12"/>
        <v>0</v>
      </c>
      <c r="M32" s="32">
        <f t="shared" si="12"/>
        <v>0</v>
      </c>
      <c r="N32" s="32">
        <f>(((((B32)+(C32))+(D32))+(E32))+(F32))+(M32)</f>
        <v>1195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>
      <c r="A33" s="24" t="s">
        <v>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29"/>
    </row>
    <row r="34">
      <c r="A34" s="35" t="s">
        <v>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9"/>
    </row>
    <row r="35">
      <c r="A35" s="28" t="s">
        <v>6</v>
      </c>
      <c r="B35" s="36">
        <f t="shared" ref="B35:M35" si="13">$C$5*B15</f>
        <v>75</v>
      </c>
      <c r="C35" s="36">
        <f t="shared" si="13"/>
        <v>0</v>
      </c>
      <c r="D35" s="36">
        <f t="shared" si="13"/>
        <v>0</v>
      </c>
      <c r="E35" s="36">
        <f t="shared" si="13"/>
        <v>0</v>
      </c>
      <c r="F35" s="36">
        <f t="shared" si="13"/>
        <v>0</v>
      </c>
      <c r="G35" s="36">
        <f t="shared" si="13"/>
        <v>0</v>
      </c>
      <c r="H35" s="36">
        <f t="shared" si="13"/>
        <v>0</v>
      </c>
      <c r="I35" s="36">
        <f t="shared" si="13"/>
        <v>0</v>
      </c>
      <c r="J35" s="36">
        <f t="shared" si="13"/>
        <v>0</v>
      </c>
      <c r="K35" s="36">
        <f t="shared" si="13"/>
        <v>0</v>
      </c>
      <c r="L35" s="36">
        <f t="shared" si="13"/>
        <v>0</v>
      </c>
      <c r="M35" s="36">
        <f t="shared" si="13"/>
        <v>0</v>
      </c>
      <c r="N35" s="37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>
      <c r="A36" s="28" t="s">
        <v>8</v>
      </c>
      <c r="B36" s="36">
        <f t="shared" ref="B36:M36" si="14">$C$6*B16</f>
        <v>36</v>
      </c>
      <c r="C36" s="36">
        <f t="shared" si="14"/>
        <v>0</v>
      </c>
      <c r="D36" s="36">
        <f t="shared" si="14"/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7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>
      <c r="A37" s="28" t="s">
        <v>10</v>
      </c>
      <c r="B37" s="36">
        <f t="shared" ref="B37:M37" si="15">$C$7*B17</f>
        <v>0</v>
      </c>
      <c r="C37" s="36">
        <f t="shared" si="15"/>
        <v>25</v>
      </c>
      <c r="D37" s="36">
        <f t="shared" si="15"/>
        <v>0</v>
      </c>
      <c r="E37" s="36">
        <f t="shared" si="15"/>
        <v>150</v>
      </c>
      <c r="F37" s="36">
        <f t="shared" si="15"/>
        <v>0</v>
      </c>
      <c r="G37" s="36">
        <f t="shared" si="15"/>
        <v>0</v>
      </c>
      <c r="H37" s="36">
        <f t="shared" si="15"/>
        <v>0</v>
      </c>
      <c r="I37" s="36">
        <f t="shared" si="15"/>
        <v>0</v>
      </c>
      <c r="J37" s="36">
        <f t="shared" si="15"/>
        <v>0</v>
      </c>
      <c r="K37" s="36">
        <f t="shared" si="15"/>
        <v>0</v>
      </c>
      <c r="L37" s="36">
        <f t="shared" si="15"/>
        <v>0</v>
      </c>
      <c r="M37" s="36">
        <f t="shared" si="15"/>
        <v>0</v>
      </c>
      <c r="N37" s="37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>
      <c r="A38" s="28" t="s">
        <v>11</v>
      </c>
      <c r="B38" s="36">
        <f t="shared" ref="B38:M38" si="16">$C$8*B18</f>
        <v>0</v>
      </c>
      <c r="C38" s="36">
        <f t="shared" si="16"/>
        <v>0</v>
      </c>
      <c r="D38" s="36">
        <f t="shared" si="16"/>
        <v>0</v>
      </c>
      <c r="E38" s="36">
        <f t="shared" si="16"/>
        <v>396</v>
      </c>
      <c r="F38" s="36">
        <f t="shared" si="16"/>
        <v>0</v>
      </c>
      <c r="G38" s="36">
        <f t="shared" si="16"/>
        <v>0</v>
      </c>
      <c r="H38" s="36">
        <f t="shared" si="16"/>
        <v>0</v>
      </c>
      <c r="I38" s="36">
        <f t="shared" si="16"/>
        <v>0</v>
      </c>
      <c r="J38" s="36">
        <f t="shared" si="16"/>
        <v>0</v>
      </c>
      <c r="K38" s="36">
        <f t="shared" si="16"/>
        <v>0</v>
      </c>
      <c r="L38" s="36">
        <f t="shared" si="16"/>
        <v>0</v>
      </c>
      <c r="M38" s="36">
        <f t="shared" si="16"/>
        <v>0</v>
      </c>
      <c r="N38" s="37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>
      <c r="A39" s="28" t="s">
        <v>12</v>
      </c>
      <c r="B39" s="36">
        <f t="shared" ref="B39:M39" si="17">$C$9*B19</f>
        <v>0</v>
      </c>
      <c r="C39" s="36">
        <f t="shared" si="17"/>
        <v>0</v>
      </c>
      <c r="D39" s="36">
        <f t="shared" si="17"/>
        <v>0</v>
      </c>
      <c r="E39" s="36">
        <f t="shared" si="17"/>
        <v>36</v>
      </c>
      <c r="F39" s="36">
        <f t="shared" si="17"/>
        <v>0</v>
      </c>
      <c r="G39" s="36">
        <f t="shared" si="17"/>
        <v>0</v>
      </c>
      <c r="H39" s="36">
        <f t="shared" si="17"/>
        <v>0</v>
      </c>
      <c r="I39" s="36">
        <f t="shared" si="17"/>
        <v>0</v>
      </c>
      <c r="J39" s="36">
        <f t="shared" si="17"/>
        <v>0</v>
      </c>
      <c r="K39" s="36">
        <f t="shared" si="17"/>
        <v>0</v>
      </c>
      <c r="L39" s="36">
        <f t="shared" si="17"/>
        <v>0</v>
      </c>
      <c r="M39" s="36">
        <f t="shared" si="17"/>
        <v>0</v>
      </c>
      <c r="N39" s="37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>
      <c r="A40" s="28" t="s">
        <v>13</v>
      </c>
      <c r="B40" s="36">
        <f t="shared" ref="B40:M40" si="18">$C$10*B20</f>
        <v>0</v>
      </c>
      <c r="C40" s="36">
        <f t="shared" si="18"/>
        <v>0</v>
      </c>
      <c r="D40" s="36">
        <f t="shared" si="18"/>
        <v>0</v>
      </c>
      <c r="E40" s="36">
        <f t="shared" si="18"/>
        <v>0</v>
      </c>
      <c r="F40" s="36">
        <f t="shared" si="18"/>
        <v>0</v>
      </c>
      <c r="G40" s="36">
        <f t="shared" si="18"/>
        <v>0</v>
      </c>
      <c r="H40" s="36">
        <f t="shared" si="18"/>
        <v>0</v>
      </c>
      <c r="I40" s="36">
        <f t="shared" si="18"/>
        <v>0</v>
      </c>
      <c r="J40" s="36">
        <f t="shared" si="18"/>
        <v>0</v>
      </c>
      <c r="K40" s="36">
        <f t="shared" si="18"/>
        <v>0</v>
      </c>
      <c r="L40" s="36">
        <f t="shared" si="18"/>
        <v>0</v>
      </c>
      <c r="M40" s="36">
        <f t="shared" si="18"/>
        <v>0</v>
      </c>
      <c r="N40" s="37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ht="15.0" customHeight="1">
      <c r="A41" s="23" t="s">
        <v>33</v>
      </c>
      <c r="B41" s="36">
        <f t="shared" ref="B41:M41" si="19">$C$11*B21</f>
        <v>0</v>
      </c>
      <c r="C41" s="36">
        <f t="shared" si="19"/>
        <v>0</v>
      </c>
      <c r="D41" s="36">
        <f t="shared" si="19"/>
        <v>0</v>
      </c>
      <c r="E41" s="36">
        <f t="shared" si="19"/>
        <v>0</v>
      </c>
      <c r="F41" s="36">
        <f t="shared" si="19"/>
        <v>0</v>
      </c>
      <c r="G41" s="36">
        <f t="shared" si="19"/>
        <v>0</v>
      </c>
      <c r="H41" s="36">
        <f t="shared" si="19"/>
        <v>0</v>
      </c>
      <c r="I41" s="36">
        <f t="shared" si="19"/>
        <v>0</v>
      </c>
      <c r="J41" s="36">
        <f t="shared" si="19"/>
        <v>0</v>
      </c>
      <c r="K41" s="36">
        <f t="shared" si="19"/>
        <v>0</v>
      </c>
      <c r="L41" s="36">
        <f t="shared" si="19"/>
        <v>0</v>
      </c>
      <c r="M41" s="36">
        <f t="shared" si="19"/>
        <v>0</v>
      </c>
      <c r="N41" s="29">
        <f>SUM(B41:M41)</f>
        <v>0</v>
      </c>
    </row>
    <row r="42" ht="15.0" customHeight="1">
      <c r="A42" s="38" t="s">
        <v>35</v>
      </c>
      <c r="B42" s="39">
        <f t="shared" ref="B42:M42" si="20">SUM(B35:B41)</f>
        <v>111</v>
      </c>
      <c r="C42" s="39">
        <f t="shared" si="20"/>
        <v>25</v>
      </c>
      <c r="D42" s="39">
        <f t="shared" si="20"/>
        <v>0</v>
      </c>
      <c r="E42" s="39">
        <f t="shared" si="20"/>
        <v>582</v>
      </c>
      <c r="F42" s="39">
        <f t="shared" si="20"/>
        <v>0</v>
      </c>
      <c r="G42" s="39">
        <f t="shared" si="20"/>
        <v>0</v>
      </c>
      <c r="H42" s="39">
        <f t="shared" si="20"/>
        <v>0</v>
      </c>
      <c r="I42" s="39">
        <f t="shared" si="20"/>
        <v>0</v>
      </c>
      <c r="J42" s="39">
        <f t="shared" si="20"/>
        <v>0</v>
      </c>
      <c r="K42" s="39">
        <f t="shared" si="20"/>
        <v>0</v>
      </c>
      <c r="L42" s="39">
        <f t="shared" si="20"/>
        <v>0</v>
      </c>
      <c r="M42" s="39">
        <f t="shared" si="20"/>
        <v>0</v>
      </c>
      <c r="N42" s="40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</row>
    <row r="43" ht="15.0" customHeight="1">
      <c r="A43" s="31" t="s">
        <v>36</v>
      </c>
      <c r="B43" s="42">
        <f t="shared" ref="B43:M43" si="21">B32-B42</f>
        <v>95</v>
      </c>
      <c r="C43" s="42">
        <f t="shared" si="21"/>
        <v>5</v>
      </c>
      <c r="D43" s="42">
        <f t="shared" si="21"/>
        <v>0</v>
      </c>
      <c r="E43" s="42">
        <f t="shared" si="21"/>
        <v>377</v>
      </c>
      <c r="F43" s="42">
        <f t="shared" si="21"/>
        <v>0</v>
      </c>
      <c r="G43" s="42">
        <f t="shared" si="21"/>
        <v>0</v>
      </c>
      <c r="H43" s="42">
        <f t="shared" si="21"/>
        <v>0</v>
      </c>
      <c r="I43" s="42">
        <f t="shared" si="21"/>
        <v>0</v>
      </c>
      <c r="J43" s="42">
        <f t="shared" si="21"/>
        <v>0</v>
      </c>
      <c r="K43" s="42">
        <f t="shared" si="21"/>
        <v>0</v>
      </c>
      <c r="L43" s="42">
        <f t="shared" si="21"/>
        <v>0</v>
      </c>
      <c r="M43" s="42">
        <f t="shared" si="21"/>
        <v>0</v>
      </c>
      <c r="N43" s="37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ht="15.0" customHeight="1">
      <c r="A44" s="3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37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ht="15.0" customHeight="1">
      <c r="A45" s="23" t="s">
        <v>37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9" t="s">
        <v>9</v>
      </c>
    </row>
    <row r="46" ht="15.0" customHeight="1">
      <c r="A46" s="43" t="s">
        <v>38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9">
        <f t="shared" ref="N46:N54" si="22">SUM(B46:M46)</f>
        <v>0</v>
      </c>
    </row>
    <row r="47" ht="15.0" customHeight="1">
      <c r="A47" s="43" t="s">
        <v>39</v>
      </c>
      <c r="B47" s="27"/>
      <c r="C47" s="27"/>
      <c r="D47" s="27"/>
      <c r="E47" s="27"/>
      <c r="F47" s="27"/>
      <c r="G47" s="27" t="s">
        <v>9</v>
      </c>
      <c r="H47" s="27"/>
      <c r="I47" s="27"/>
      <c r="J47" s="27"/>
      <c r="K47" s="27"/>
      <c r="L47" s="27"/>
      <c r="M47" s="27"/>
      <c r="N47" s="29">
        <f t="shared" si="22"/>
        <v>0</v>
      </c>
    </row>
    <row r="48">
      <c r="A48" s="43" t="s">
        <v>40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9">
        <f t="shared" si="22"/>
        <v>0</v>
      </c>
    </row>
    <row r="49">
      <c r="A49" s="43" t="s">
        <v>41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9">
        <f t="shared" si="22"/>
        <v>0</v>
      </c>
    </row>
    <row r="50">
      <c r="A50" s="43" t="s">
        <v>42</v>
      </c>
      <c r="B50" s="27"/>
      <c r="C50" s="27"/>
      <c r="D50" s="29" t="s">
        <v>9</v>
      </c>
      <c r="E50" s="27"/>
      <c r="F50" s="29" t="s">
        <v>9</v>
      </c>
      <c r="G50" s="27"/>
      <c r="H50" s="27"/>
      <c r="I50" s="27"/>
      <c r="J50" s="27"/>
      <c r="K50" s="27"/>
      <c r="L50" s="27"/>
      <c r="M50" s="27"/>
      <c r="N50" s="29">
        <f t="shared" si="22"/>
        <v>0</v>
      </c>
    </row>
    <row r="51">
      <c r="A51" s="44" t="s">
        <v>43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9">
        <f t="shared" si="22"/>
        <v>0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</row>
    <row r="52">
      <c r="A52" s="44" t="s">
        <v>44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9">
        <f t="shared" si="22"/>
        <v>0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</row>
    <row r="53">
      <c r="A53" s="46" t="s">
        <v>45</v>
      </c>
      <c r="B53" s="42">
        <f t="shared" ref="B53:M53" si="23">SUM(B46:B52)*0.2</f>
        <v>0</v>
      </c>
      <c r="C53" s="42">
        <f t="shared" si="23"/>
        <v>0</v>
      </c>
      <c r="D53" s="42">
        <f t="shared" si="23"/>
        <v>0</v>
      </c>
      <c r="E53" s="42">
        <f t="shared" si="23"/>
        <v>0</v>
      </c>
      <c r="F53" s="42">
        <f t="shared" si="23"/>
        <v>0</v>
      </c>
      <c r="G53" s="42">
        <f t="shared" si="23"/>
        <v>0</v>
      </c>
      <c r="H53" s="42">
        <f t="shared" si="23"/>
        <v>0</v>
      </c>
      <c r="I53" s="42">
        <f t="shared" si="23"/>
        <v>0</v>
      </c>
      <c r="J53" s="42">
        <f t="shared" si="23"/>
        <v>0</v>
      </c>
      <c r="K53" s="42">
        <f t="shared" si="23"/>
        <v>0</v>
      </c>
      <c r="L53" s="42">
        <f t="shared" si="23"/>
        <v>0</v>
      </c>
      <c r="M53" s="42">
        <f t="shared" si="23"/>
        <v>0</v>
      </c>
      <c r="N53" s="37">
        <f t="shared" si="22"/>
        <v>0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>
      <c r="A54" s="47" t="s">
        <v>46</v>
      </c>
      <c r="B54" s="48">
        <f t="shared" ref="B54:M54" si="24">SUM(B46:B53)</f>
        <v>0</v>
      </c>
      <c r="C54" s="48">
        <f t="shared" si="24"/>
        <v>0</v>
      </c>
      <c r="D54" s="48">
        <f t="shared" si="24"/>
        <v>0</v>
      </c>
      <c r="E54" s="48">
        <f t="shared" si="24"/>
        <v>0</v>
      </c>
      <c r="F54" s="48">
        <f t="shared" si="24"/>
        <v>0</v>
      </c>
      <c r="G54" s="48">
        <f t="shared" si="24"/>
        <v>0</v>
      </c>
      <c r="H54" s="48">
        <f t="shared" si="24"/>
        <v>0</v>
      </c>
      <c r="I54" s="48">
        <f t="shared" si="24"/>
        <v>0</v>
      </c>
      <c r="J54" s="48">
        <f t="shared" si="24"/>
        <v>0</v>
      </c>
      <c r="K54" s="48">
        <f t="shared" si="24"/>
        <v>0</v>
      </c>
      <c r="L54" s="48">
        <f t="shared" si="24"/>
        <v>0</v>
      </c>
      <c r="M54" s="48">
        <f t="shared" si="24"/>
        <v>0</v>
      </c>
      <c r="N54" s="21">
        <f t="shared" si="22"/>
        <v>0</v>
      </c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</row>
    <row r="55">
      <c r="A55" s="24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0"/>
    </row>
    <row r="56">
      <c r="A56" s="23" t="s">
        <v>47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50">
        <f t="shared" ref="N56:N68" si="25">SUM(B56:M56)</f>
        <v>0</v>
      </c>
    </row>
    <row r="57">
      <c r="A57" s="23" t="s">
        <v>48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50">
        <f t="shared" si="25"/>
        <v>0</v>
      </c>
    </row>
    <row r="58">
      <c r="A58" s="23" t="s">
        <v>49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0">
        <f t="shared" si="25"/>
        <v>0</v>
      </c>
    </row>
    <row r="59">
      <c r="A59" s="23" t="s">
        <v>50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0">
        <f t="shared" si="25"/>
        <v>0</v>
      </c>
    </row>
    <row r="60">
      <c r="A60" s="23" t="s">
        <v>51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0">
        <f t="shared" si="25"/>
        <v>0</v>
      </c>
    </row>
    <row r="61">
      <c r="A61" s="23" t="s">
        <v>52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0">
        <f t="shared" si="25"/>
        <v>0</v>
      </c>
    </row>
    <row r="62">
      <c r="A62" s="23" t="s">
        <v>53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50">
        <f t="shared" si="25"/>
        <v>0</v>
      </c>
    </row>
    <row r="63">
      <c r="A63" s="23" t="s">
        <v>54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50">
        <f t="shared" si="25"/>
        <v>0</v>
      </c>
    </row>
    <row r="64">
      <c r="A64" s="23" t="s">
        <v>55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50">
        <f t="shared" si="25"/>
        <v>0</v>
      </c>
    </row>
    <row r="65">
      <c r="A65" s="23" t="s">
        <v>56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50">
        <f t="shared" si="25"/>
        <v>0</v>
      </c>
    </row>
    <row r="66">
      <c r="A66" s="23" t="s">
        <v>57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50">
        <f t="shared" si="25"/>
        <v>0</v>
      </c>
    </row>
    <row r="67">
      <c r="A67" s="23" t="s">
        <v>58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50">
        <f t="shared" si="25"/>
        <v>0</v>
      </c>
    </row>
    <row r="68">
      <c r="A68" s="23" t="s">
        <v>59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50">
        <f t="shared" si="25"/>
        <v>0</v>
      </c>
    </row>
    <row r="69" ht="15.0" customHeight="1">
      <c r="A69" s="24" t="s">
        <v>60</v>
      </c>
      <c r="B69" s="51">
        <f t="shared" ref="B69:M69" si="26">SUM(B56:B68)+B54</f>
        <v>0</v>
      </c>
      <c r="C69" s="51">
        <f t="shared" si="26"/>
        <v>0</v>
      </c>
      <c r="D69" s="51">
        <f t="shared" si="26"/>
        <v>0</v>
      </c>
      <c r="E69" s="51">
        <f t="shared" si="26"/>
        <v>0</v>
      </c>
      <c r="F69" s="51">
        <f t="shared" si="26"/>
        <v>0</v>
      </c>
      <c r="G69" s="51">
        <f t="shared" si="26"/>
        <v>0</v>
      </c>
      <c r="H69" s="51">
        <f t="shared" si="26"/>
        <v>0</v>
      </c>
      <c r="I69" s="51">
        <f t="shared" si="26"/>
        <v>0</v>
      </c>
      <c r="J69" s="51">
        <f t="shared" si="26"/>
        <v>0</v>
      </c>
      <c r="K69" s="51">
        <f t="shared" si="26"/>
        <v>0</v>
      </c>
      <c r="L69" s="51">
        <f t="shared" si="26"/>
        <v>0</v>
      </c>
      <c r="M69" s="51">
        <f t="shared" si="26"/>
        <v>0</v>
      </c>
    </row>
    <row r="70" ht="15.0" customHeight="1">
      <c r="A70" s="24" t="s">
        <v>61</v>
      </c>
      <c r="B70" s="51">
        <f t="shared" ref="B70:M70" si="27">B43-B69</f>
        <v>95</v>
      </c>
      <c r="C70" s="51">
        <f t="shared" si="27"/>
        <v>5</v>
      </c>
      <c r="D70" s="51">
        <f t="shared" si="27"/>
        <v>0</v>
      </c>
      <c r="E70" s="51">
        <f t="shared" si="27"/>
        <v>377</v>
      </c>
      <c r="F70" s="51">
        <f t="shared" si="27"/>
        <v>0</v>
      </c>
      <c r="G70" s="51">
        <f t="shared" si="27"/>
        <v>0</v>
      </c>
      <c r="H70" s="51">
        <f t="shared" si="27"/>
        <v>0</v>
      </c>
      <c r="I70" s="51">
        <f t="shared" si="27"/>
        <v>0</v>
      </c>
      <c r="J70" s="51">
        <f t="shared" si="27"/>
        <v>0</v>
      </c>
      <c r="K70" s="51">
        <f t="shared" si="27"/>
        <v>0</v>
      </c>
      <c r="L70" s="51">
        <f t="shared" si="27"/>
        <v>0</v>
      </c>
      <c r="M70" s="51">
        <f t="shared" si="27"/>
        <v>0</v>
      </c>
    </row>
    <row r="71" ht="15.0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>
      <c r="A72" s="52" t="s">
        <v>62</v>
      </c>
      <c r="B72" s="53">
        <v>1000.0</v>
      </c>
      <c r="C72" s="54">
        <f t="shared" ref="C72:M72" si="28">B74+C70</f>
        <v>1100</v>
      </c>
      <c r="D72" s="54">
        <f t="shared" si="28"/>
        <v>26100</v>
      </c>
      <c r="E72" s="54">
        <f t="shared" si="28"/>
        <v>26477</v>
      </c>
      <c r="F72" s="54">
        <f t="shared" si="28"/>
        <v>26477</v>
      </c>
      <c r="G72" s="54">
        <f t="shared" si="28"/>
        <v>26477</v>
      </c>
      <c r="H72" s="54">
        <f t="shared" si="28"/>
        <v>26477</v>
      </c>
      <c r="I72" s="54">
        <f t="shared" si="28"/>
        <v>26477</v>
      </c>
      <c r="J72" s="54">
        <f t="shared" si="28"/>
        <v>26477</v>
      </c>
      <c r="K72" s="54">
        <f t="shared" si="28"/>
        <v>26477</v>
      </c>
      <c r="L72" s="54">
        <f t="shared" si="28"/>
        <v>26477</v>
      </c>
      <c r="M72" s="54">
        <f t="shared" si="28"/>
        <v>26477</v>
      </c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</row>
    <row r="73">
      <c r="A73" s="52" t="s">
        <v>63</v>
      </c>
      <c r="B73" s="49"/>
      <c r="C73" s="55">
        <v>25000.0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</row>
    <row r="74">
      <c r="A74" s="52" t="s">
        <v>64</v>
      </c>
      <c r="B74" s="54">
        <f>sum(B70+B72+B73)</f>
        <v>1095</v>
      </c>
      <c r="C74" s="54">
        <f t="shared" ref="C74:M74" si="29">sum(C72+C73)</f>
        <v>26100</v>
      </c>
      <c r="D74" s="54">
        <f t="shared" si="29"/>
        <v>26100</v>
      </c>
      <c r="E74" s="54">
        <f t="shared" si="29"/>
        <v>26477</v>
      </c>
      <c r="F74" s="54">
        <f t="shared" si="29"/>
        <v>26477</v>
      </c>
      <c r="G74" s="54">
        <f t="shared" si="29"/>
        <v>26477</v>
      </c>
      <c r="H74" s="54">
        <f t="shared" si="29"/>
        <v>26477</v>
      </c>
      <c r="I74" s="54">
        <f t="shared" si="29"/>
        <v>26477</v>
      </c>
      <c r="J74" s="54">
        <f t="shared" si="29"/>
        <v>26477</v>
      </c>
      <c r="K74" s="54">
        <f t="shared" si="29"/>
        <v>26477</v>
      </c>
      <c r="L74" s="54">
        <f t="shared" si="29"/>
        <v>26477</v>
      </c>
      <c r="M74" s="54">
        <f t="shared" si="29"/>
        <v>26477</v>
      </c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</row>
    <row r="76">
      <c r="A76" s="12" t="s">
        <v>65</v>
      </c>
      <c r="B76" s="12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1.14"/>
    <col customWidth="1" min="2" max="2" width="18.57"/>
  </cols>
  <sheetData>
    <row r="1">
      <c r="A1" s="56" t="s">
        <v>66</v>
      </c>
      <c r="B1" s="57"/>
      <c r="C1" s="22"/>
    </row>
    <row r="2">
      <c r="A2" s="22"/>
      <c r="B2" s="22"/>
    </row>
    <row r="3">
      <c r="A3" s="58" t="s">
        <v>67</v>
      </c>
      <c r="B3" s="58" t="s">
        <v>68</v>
      </c>
    </row>
    <row r="4">
      <c r="A4" s="22" t="s">
        <v>69</v>
      </c>
    </row>
    <row r="5">
      <c r="A5" s="22" t="s">
        <v>70</v>
      </c>
    </row>
    <row r="6">
      <c r="A6" s="22" t="s">
        <v>71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2020-02-24T16:37:24Z</dcterms:created>
  <dc:creator>Daniel Salinas</dc:creator>
</cp:coreProperties>
</file>